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hichan\Documents\社会保険労務士開業関係\社会保険労務士関係\子ども・子育て支援新制度関係\育児介護休業関係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M46" i="1"/>
  <c r="M25" i="1"/>
  <c r="E25" i="1"/>
  <c r="B24" i="1"/>
  <c r="C24" i="1"/>
  <c r="J45" i="1"/>
  <c r="K33" i="1"/>
  <c r="K45" i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J31" i="1"/>
  <c r="J32" i="1" s="1"/>
  <c r="L33" i="1" s="1"/>
  <c r="L24" i="1"/>
  <c r="K24" i="1"/>
  <c r="J24" i="1"/>
  <c r="K23" i="1"/>
  <c r="L23" i="1" s="1"/>
  <c r="K22" i="1"/>
  <c r="L22" i="1" s="1"/>
  <c r="K21" i="1"/>
  <c r="L21" i="1" s="1"/>
  <c r="K20" i="1"/>
  <c r="L20" i="1" s="1"/>
  <c r="K19" i="1"/>
  <c r="K18" i="1"/>
  <c r="K17" i="1"/>
  <c r="L17" i="1" s="1"/>
  <c r="K16" i="1"/>
  <c r="L16" i="1" s="1"/>
  <c r="K15" i="1"/>
  <c r="L15" i="1" s="1"/>
  <c r="K14" i="1"/>
  <c r="L14" i="1" s="1"/>
  <c r="K13" i="1"/>
  <c r="K12" i="1"/>
  <c r="L12" i="1" s="1"/>
  <c r="K11" i="1"/>
  <c r="L11" i="1" s="1"/>
  <c r="J9" i="1"/>
  <c r="K10" i="1" s="1"/>
  <c r="L10" i="1" s="1"/>
  <c r="B9" i="1"/>
  <c r="L19" i="1"/>
  <c r="L18" i="1"/>
  <c r="L13" i="1"/>
  <c r="N12" i="1"/>
  <c r="J8" i="1"/>
  <c r="D23" i="1"/>
  <c r="D22" i="1"/>
  <c r="D21" i="1"/>
  <c r="D20" i="1"/>
  <c r="D19" i="1"/>
  <c r="D18" i="1"/>
  <c r="D17" i="1"/>
  <c r="D16" i="1"/>
  <c r="D15" i="1"/>
  <c r="D14" i="1"/>
  <c r="B8" i="1"/>
  <c r="D13" i="1"/>
  <c r="D12" i="1"/>
  <c r="D11" i="1"/>
  <c r="F12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D10" i="1" s="1"/>
  <c r="D24" i="1" l="1"/>
  <c r="L45" i="1"/>
</calcChain>
</file>

<file path=xl/sharedStrings.xml><?xml version="1.0" encoding="utf-8"?>
<sst xmlns="http://schemas.openxmlformats.org/spreadsheetml/2006/main" count="95" uniqueCount="36">
  <si>
    <t>育児休業開始日</t>
    <rPh sb="0" eb="6">
      <t>イクジキュウギョウカイシ</t>
    </rPh>
    <rPh sb="6" eb="7">
      <t>ヒ</t>
    </rPh>
    <phoneticPr fontId="1"/>
  </si>
  <si>
    <t>産前休業開始日</t>
    <rPh sb="0" eb="4">
      <t>サンゼンキュウギョウ</t>
    </rPh>
    <rPh sb="4" eb="6">
      <t>カイシ</t>
    </rPh>
    <rPh sb="6" eb="7">
      <t>ヒ</t>
    </rPh>
    <phoneticPr fontId="1"/>
  </si>
  <si>
    <t>就職日</t>
    <rPh sb="0" eb="2">
      <t>シュウショク</t>
    </rPh>
    <rPh sb="2" eb="3">
      <t>ヒ</t>
    </rPh>
    <phoneticPr fontId="1"/>
  </si>
  <si>
    <t>当該期間の初日から産前休業開始日の前日までの日数</t>
    <phoneticPr fontId="1"/>
  </si>
  <si>
    <t>当該期間の日数</t>
    <rPh sb="0" eb="2">
      <t>トウガイ</t>
    </rPh>
    <rPh sb="2" eb="4">
      <t>キカン</t>
    </rPh>
    <rPh sb="5" eb="7">
      <t>ニッスウ</t>
    </rPh>
    <phoneticPr fontId="1"/>
  </si>
  <si>
    <t>-</t>
    <phoneticPr fontId="1"/>
  </si>
  <si>
    <t>-</t>
    <phoneticPr fontId="1"/>
  </si>
  <si>
    <t>出産日</t>
    <rPh sb="0" eb="2">
      <t>シュッサン</t>
    </rPh>
    <rPh sb="2" eb="3">
      <t>ヒ</t>
    </rPh>
    <phoneticPr fontId="1"/>
  </si>
  <si>
    <t>産後休業終了日</t>
    <rPh sb="0" eb="4">
      <t>サンゴキュウギョウ</t>
    </rPh>
    <rPh sb="4" eb="6">
      <t>シュウリョウ</t>
    </rPh>
    <rPh sb="6" eb="7">
      <t>ヒ</t>
    </rPh>
    <phoneticPr fontId="1"/>
  </si>
  <si>
    <t>起算点→</t>
    <rPh sb="0" eb="3">
      <t>キサンテン</t>
    </rPh>
    <phoneticPr fontId="1"/>
  </si>
  <si>
    <t>みなし被保険者期間(月数)</t>
    <rPh sb="3" eb="7">
      <t>ヒホケンシャ</t>
    </rPh>
    <rPh sb="7" eb="9">
      <t>キカン</t>
    </rPh>
    <rPh sb="10" eb="11">
      <t>ゲツ</t>
    </rPh>
    <rPh sb="11" eb="12">
      <t>スウ</t>
    </rPh>
    <phoneticPr fontId="1"/>
  </si>
  <si>
    <t>0</t>
    <phoneticPr fontId="1"/>
  </si>
  <si>
    <t>＊２</t>
    <phoneticPr fontId="1"/>
  </si>
  <si>
    <t>＊３</t>
    <phoneticPr fontId="1"/>
  </si>
  <si>
    <t>＊４</t>
    <phoneticPr fontId="1"/>
  </si>
  <si>
    <t>育児休業開始日と被保険者期間の要件の関係について</t>
    <rPh sb="0" eb="7">
      <t>イクジキュウギョウカイシヒ</t>
    </rPh>
    <rPh sb="8" eb="14">
      <t>ヒホケンシャキカン</t>
    </rPh>
    <rPh sb="15" eb="17">
      <t>ヨウケン</t>
    </rPh>
    <rPh sb="18" eb="20">
      <t>カンケイ</t>
    </rPh>
    <phoneticPr fontId="1"/>
  </si>
  <si>
    <t>＊５</t>
    <phoneticPr fontId="1"/>
  </si>
  <si>
    <t>＊１</t>
    <phoneticPr fontId="1"/>
  </si>
  <si>
    <t>就職日であるH30.4/1から4/13までの間も就労はしていたものですが、その１か月未満の期間の日数が15日以上であり、かつ、その期間内に賃金支払基礎日数が11日以上ある場合には、1/2か月としてカウントされるものの、当該期間は13日しかなく、「みなし被保険者期間」としては1か月としてカウントされません。</t>
    <rPh sb="0" eb="2">
      <t>シュウショク</t>
    </rPh>
    <rPh sb="2" eb="3">
      <t>ヒ</t>
    </rPh>
    <rPh sb="22" eb="23">
      <t>カン</t>
    </rPh>
    <rPh sb="24" eb="26">
      <t>シュウロウ</t>
    </rPh>
    <rPh sb="85" eb="87">
      <t>バアイ</t>
    </rPh>
    <rPh sb="94" eb="95">
      <t>ゲツ</t>
    </rPh>
    <rPh sb="109" eb="111">
      <t>トウガイ</t>
    </rPh>
    <rPh sb="111" eb="113">
      <t>キカン</t>
    </rPh>
    <rPh sb="116" eb="117">
      <t>ヒ</t>
    </rPh>
    <rPh sb="126" eb="132">
      <t>ヒホケンシャキカン</t>
    </rPh>
    <rPh sb="139" eb="140">
      <t>ゲツ</t>
    </rPh>
    <phoneticPr fontId="1"/>
  </si>
  <si>
    <t>＊3</t>
    <phoneticPr fontId="1"/>
  </si>
  <si>
    <t>＊4</t>
    <phoneticPr fontId="1"/>
  </si>
  <si>
    <t>＊2</t>
    <phoneticPr fontId="1"/>
  </si>
  <si>
    <t>＊1</t>
    <phoneticPr fontId="1"/>
  </si>
  <si>
    <t>就職日であるH30.4/1から4/25までの間も就労はしていたものですが、その１か月未満の期間の日数が15日以上であり、かつ、その期間内に賃金支払基礎日数が11日以上ある場合には、1/2か月としてカウントされ、その間、11日以上は就労していたとしていますので、従って、「みなし被保険者期間」としては1/2か月としてカウントするものです。</t>
    <rPh sb="0" eb="2">
      <t>シュウショク</t>
    </rPh>
    <rPh sb="2" eb="3">
      <t>ヒ</t>
    </rPh>
    <rPh sb="22" eb="23">
      <t>カン</t>
    </rPh>
    <rPh sb="24" eb="26">
      <t>シュウロウ</t>
    </rPh>
    <rPh sb="85" eb="87">
      <t>バアイ</t>
    </rPh>
    <rPh sb="94" eb="95">
      <t>ゲツ</t>
    </rPh>
    <rPh sb="107" eb="108">
      <t>カン</t>
    </rPh>
    <rPh sb="111" eb="112">
      <t>ヒ</t>
    </rPh>
    <rPh sb="112" eb="114">
      <t>イジョウ</t>
    </rPh>
    <rPh sb="115" eb="117">
      <t>シュウロウ</t>
    </rPh>
    <phoneticPr fontId="1"/>
  </si>
  <si>
    <t>当該期間は実際の「被保険者期間」としては1か月あるものの、就労していたのはH31.3/14から4/4(産前休業開始日の前日)までで、その間の日数は22日となるものです。そして、そのうち11日以上は就労していたとしていますので、従って、「みなし被保険者期間」としては1か月としてカウントしています。</t>
    <rPh sb="0" eb="2">
      <t>トウガイ</t>
    </rPh>
    <rPh sb="2" eb="4">
      <t>キカン</t>
    </rPh>
    <rPh sb="5" eb="7">
      <t>ジッサイ</t>
    </rPh>
    <rPh sb="9" eb="13">
      <t>ヒホケンシャ</t>
    </rPh>
    <rPh sb="13" eb="15">
      <t>キカン</t>
    </rPh>
    <rPh sb="22" eb="23">
      <t>ゲツ</t>
    </rPh>
    <rPh sb="29" eb="31">
      <t>シュウロウ</t>
    </rPh>
    <rPh sb="51" eb="58">
      <t>サンゼンキュウギョウカイシヒ</t>
    </rPh>
    <rPh sb="59" eb="61">
      <t>ゼンジツ</t>
    </rPh>
    <rPh sb="68" eb="69">
      <t>カン</t>
    </rPh>
    <rPh sb="70" eb="72">
      <t>ニッスウ</t>
    </rPh>
    <rPh sb="75" eb="76">
      <t>ヒ</t>
    </rPh>
    <rPh sb="94" eb="95">
      <t>ヒ</t>
    </rPh>
    <rPh sb="95" eb="97">
      <t>イジョウ</t>
    </rPh>
    <rPh sb="98" eb="100">
      <t>シュウロウ</t>
    </rPh>
    <rPh sb="113" eb="114">
      <t>シタガ</t>
    </rPh>
    <rPh sb="121" eb="127">
      <t>ヒホケンシャキカン</t>
    </rPh>
    <rPh sb="134" eb="135">
      <t>ゲツ</t>
    </rPh>
    <phoneticPr fontId="1"/>
  </si>
  <si>
    <t>当該期間は実際の「被保険者期間」としては1か月あるものの、就労していたのはH31.3/26から4/4(産前休業開始日の前日)までで、その間の日数は10日となるものでず。11日以上就労していなかったことから、「みなし被保険者期間」としては1か月としてカウントされません。</t>
    <rPh sb="51" eb="58">
      <t>サンゼンキュウギョウカイシヒ</t>
    </rPh>
    <rPh sb="59" eb="61">
      <t>ゼンジツ</t>
    </rPh>
    <rPh sb="68" eb="69">
      <t>カン</t>
    </rPh>
    <rPh sb="70" eb="72">
      <t>ニッスウ</t>
    </rPh>
    <rPh sb="75" eb="76">
      <t>ヒ</t>
    </rPh>
    <rPh sb="86" eb="87">
      <t>ヒ</t>
    </rPh>
    <rPh sb="87" eb="89">
      <t>イジョウ</t>
    </rPh>
    <rPh sb="89" eb="91">
      <t>シュウロウ</t>
    </rPh>
    <rPh sb="107" eb="113">
      <t>ヒホケンシャキカン</t>
    </rPh>
    <rPh sb="120" eb="121">
      <t>ゲツ</t>
    </rPh>
    <phoneticPr fontId="1"/>
  </si>
  <si>
    <t>＊5</t>
    <phoneticPr fontId="1"/>
  </si>
  <si>
    <t>就職日であるH30.4/1から4/4までの間も就労はしていたものですが、その１か月未満の期間の日数が15日以上であり、かつ、その期間内に賃金支払基礎日数が11日以上ある場合には、1/2か月としてカウントされるものの、当該期間は4日しかなく、「みなし被保険者期間」としては1か月としてカウントされません。</t>
    <rPh sb="0" eb="2">
      <t>シュウショク</t>
    </rPh>
    <rPh sb="2" eb="3">
      <t>ヒ</t>
    </rPh>
    <rPh sb="21" eb="22">
      <t>カン</t>
    </rPh>
    <rPh sb="23" eb="25">
      <t>シュウロウ</t>
    </rPh>
    <rPh sb="84" eb="86">
      <t>バアイ</t>
    </rPh>
    <rPh sb="93" eb="94">
      <t>ゲツ</t>
    </rPh>
    <rPh sb="108" eb="110">
      <t>トウガイ</t>
    </rPh>
    <rPh sb="110" eb="112">
      <t>キカン</t>
    </rPh>
    <rPh sb="114" eb="115">
      <t>ヒ</t>
    </rPh>
    <rPh sb="124" eb="130">
      <t>ヒホケンシャキカン</t>
    </rPh>
    <rPh sb="137" eb="138">
      <t>ゲツ</t>
    </rPh>
    <phoneticPr fontId="1"/>
  </si>
  <si>
    <t>&lt;ケース1&gt;</t>
    <phoneticPr fontId="1"/>
  </si>
  <si>
    <t>&lt;ケース2&gt;</t>
    <phoneticPr fontId="1"/>
  </si>
  <si>
    <t>&lt;ケース3&gt;</t>
    <phoneticPr fontId="1"/>
  </si>
  <si>
    <t>※</t>
    <phoneticPr fontId="1"/>
  </si>
  <si>
    <t>↓</t>
    <phoneticPr fontId="1"/>
  </si>
  <si>
    <t>完全不就労期間</t>
    <rPh sb="0" eb="2">
      <t>カンゼン</t>
    </rPh>
    <rPh sb="2" eb="3">
      <t>フ</t>
    </rPh>
    <rPh sb="3" eb="5">
      <t>シュウロウ</t>
    </rPh>
    <rPh sb="5" eb="7">
      <t>キカン</t>
    </rPh>
    <phoneticPr fontId="1"/>
  </si>
  <si>
    <r>
      <t>育児休業給付の支給要件としては、育児休業開始日を起点として、過去２年間に12か月以上の「みなし被保険者期間」が必要とされていますが、</t>
    </r>
    <r>
      <rPr>
        <b/>
        <u/>
        <sz val="12"/>
        <color rgb="FFFF0000"/>
        <rFont val="ＭＳ Ｐゴシック"/>
        <family val="3"/>
        <charset val="128"/>
        <scheme val="minor"/>
      </rPr>
      <t>&lt;ケース2&gt;については、その要件を満たしていません</t>
    </r>
    <r>
      <rPr>
        <b/>
        <sz val="12"/>
        <color theme="1"/>
        <rFont val="ＭＳ Ｐゴシック"/>
        <family val="3"/>
        <charset val="128"/>
        <scheme val="minor"/>
      </rPr>
      <t>。なお、育児休業開始日が令和２年８月１日以後であって、&lt;ケース2&gt;のように、育児休業開始日以前の２年間に賃金支払基礎日数の11日以上の月が12か月に満たない場合は、被保険者であった期間のうち、育児休業開始日又は各月においてその日に応当し、かつ、被保険者であった期間内にある日（その日に応当する日がない月においては、その月の末日）の前日からそれぞれ、その前月の応当日まで遡った各期間のうち、賃金の支払の基礎となった時間数が80時間以上である期間については、当該期間を１か月として計算できる旨の改正が行われています。</t>
    </r>
    <rPh sb="55" eb="57">
      <t>ヒツヨウ</t>
    </rPh>
    <rPh sb="80" eb="82">
      <t>ヨウケン</t>
    </rPh>
    <rPh sb="83" eb="84">
      <t>ミ</t>
    </rPh>
    <rPh sb="111" eb="113">
      <t>イゴ</t>
    </rPh>
    <rPh sb="310" eb="312">
      <t>キカン</t>
    </rPh>
    <rPh sb="318" eb="320">
      <t>トウガイ</t>
    </rPh>
    <rPh sb="320" eb="322">
      <t>キカン</t>
    </rPh>
    <rPh sb="334" eb="335">
      <t>ムネ</t>
    </rPh>
    <rPh sb="336" eb="338">
      <t>カイセイ</t>
    </rPh>
    <rPh sb="339" eb="340">
      <t>オコナ</t>
    </rPh>
    <phoneticPr fontId="1"/>
  </si>
  <si>
    <r>
      <t>例えば、&lt;ケース2&gt;の</t>
    </r>
    <r>
      <rPr>
        <b/>
        <sz val="16"/>
        <color rgb="FFFF0000"/>
        <rFont val="ＭＳ Ｐゴシック"/>
        <family val="3"/>
        <charset val="128"/>
        <scheme val="minor"/>
      </rPr>
      <t>*3</t>
    </r>
    <r>
      <rPr>
        <b/>
        <sz val="16"/>
        <rFont val="ＭＳ Ｐゴシック"/>
        <family val="3"/>
        <charset val="128"/>
        <scheme val="minor"/>
      </rPr>
      <t>の場合であれば、H31.3/26から4/4までの10日間のうち、一般的に就労しているとされる日数はH31.3/26(火)から3/29(金)までの4日間とH31.4/1(月)から4/4(木)までの4日間との合計8日間とされます。そして、当該8日間合計の賃金支払の基礎となった時間数が80時間以上になった場合は、当該期間は「みなし被保険者期間」としては1か月としてカウントされることになり、すると、&lt;ケース2&gt;は育児休業給付の支給要件を満たすことになります。</t>
    </r>
    <rPh sb="0" eb="1">
      <t>タト</t>
    </rPh>
    <rPh sb="14" eb="16">
      <t>バアイ</t>
    </rPh>
    <rPh sb="39" eb="40">
      <t>ヒ</t>
    </rPh>
    <rPh sb="40" eb="41">
      <t>カン</t>
    </rPh>
    <rPh sb="45" eb="48">
      <t>イッパンテキ</t>
    </rPh>
    <rPh sb="49" eb="51">
      <t>シュウロウ</t>
    </rPh>
    <rPh sb="59" eb="61">
      <t>ニッスウ</t>
    </rPh>
    <rPh sb="71" eb="72">
      <t>ヒ</t>
    </rPh>
    <rPh sb="80" eb="81">
      <t>キン</t>
    </rPh>
    <rPh sb="86" eb="87">
      <t>ヒ</t>
    </rPh>
    <rPh sb="87" eb="88">
      <t>カン</t>
    </rPh>
    <rPh sb="97" eb="98">
      <t>ゲツ</t>
    </rPh>
    <rPh sb="105" eb="106">
      <t>キ</t>
    </rPh>
    <rPh sb="111" eb="112">
      <t>ヒ</t>
    </rPh>
    <rPh sb="112" eb="113">
      <t>カン</t>
    </rPh>
    <rPh sb="115" eb="117">
      <t>ゴウケイ</t>
    </rPh>
    <rPh sb="118" eb="119">
      <t>ヒ</t>
    </rPh>
    <rPh sb="119" eb="120">
      <t>カン</t>
    </rPh>
    <rPh sb="130" eb="132">
      <t>トウガイ</t>
    </rPh>
    <rPh sb="133" eb="134">
      <t>ヒ</t>
    </rPh>
    <rPh sb="134" eb="135">
      <t>カン</t>
    </rPh>
    <rPh sb="135" eb="137">
      <t>ゴウケイ</t>
    </rPh>
    <rPh sb="138" eb="140">
      <t>チンギン</t>
    </rPh>
    <rPh sb="140" eb="142">
      <t>シハライ</t>
    </rPh>
    <rPh sb="143" eb="145">
      <t>キソ</t>
    </rPh>
    <rPh sb="149" eb="151">
      <t>ジカン</t>
    </rPh>
    <rPh sb="151" eb="152">
      <t>スウ</t>
    </rPh>
    <rPh sb="155" eb="157">
      <t>ジカン</t>
    </rPh>
    <rPh sb="157" eb="159">
      <t>イジョウ</t>
    </rPh>
    <rPh sb="163" eb="165">
      <t>バアイ</t>
    </rPh>
    <rPh sb="167" eb="169">
      <t>トウガイ</t>
    </rPh>
    <rPh sb="169" eb="171">
      <t>キカン</t>
    </rPh>
    <rPh sb="176" eb="182">
      <t>ヒホケンシャキカン</t>
    </rPh>
    <rPh sb="189" eb="190">
      <t>ゲツ</t>
    </rPh>
    <rPh sb="217" eb="223">
      <t>イクジキュウギョウキュウフ</t>
    </rPh>
    <rPh sb="224" eb="226">
      <t>シキュウ</t>
    </rPh>
    <rPh sb="226" eb="228">
      <t>ヨウケン</t>
    </rPh>
    <rPh sb="229" eb="230">
      <t>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</si>
</sst>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0_);[Red]\(0\)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2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22"/>
      <color rgb="FFFF0000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177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177" fontId="3" fillId="3" borderId="0" xfId="0" applyNumberFormat="1" applyFont="1" applyFill="1" applyAlignment="1">
      <alignment horizontal="center" vertical="center"/>
    </xf>
    <xf numFmtId="177" fontId="3" fillId="3" borderId="5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76" fontId="3" fillId="3" borderId="1" xfId="0" applyNumberFormat="1" applyFont="1" applyFill="1" applyBorder="1">
      <alignment vertical="center"/>
    </xf>
    <xf numFmtId="176" fontId="3" fillId="3" borderId="2" xfId="0" applyNumberFormat="1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176" fontId="3" fillId="2" borderId="2" xfId="0" applyNumberFormat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topLeftCell="A44" zoomScaleNormal="100" workbookViewId="0">
      <selection activeCell="C48" sqref="C48:N51"/>
    </sheetView>
  </sheetViews>
  <sheetFormatPr defaultRowHeight="13.5" x14ac:dyDescent="0.15"/>
  <cols>
    <col min="2" max="2" width="12.75" customWidth="1"/>
    <col min="3" max="3" width="15.75" customWidth="1"/>
    <col min="4" max="5" width="7.75" customWidth="1"/>
    <col min="6" max="6" width="15.75" customWidth="1"/>
    <col min="7" max="7" width="10.75" customWidth="1"/>
    <col min="8" max="8" width="9.5" customWidth="1"/>
    <col min="10" max="10" width="12.625" customWidth="1"/>
    <col min="11" max="11" width="15.625" customWidth="1"/>
    <col min="12" max="13" width="7.625" customWidth="1"/>
    <col min="14" max="14" width="15.625" customWidth="1"/>
    <col min="15" max="15" width="10.75" customWidth="1"/>
  </cols>
  <sheetData>
    <row r="1" spans="1:15" x14ac:dyDescent="0.15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5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5" x14ac:dyDescent="0.1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5" ht="24" x14ac:dyDescent="0.15">
      <c r="A4" s="28" t="s">
        <v>28</v>
      </c>
      <c r="B4" s="19"/>
      <c r="C4" s="19"/>
      <c r="D4" s="19"/>
      <c r="E4" s="19"/>
      <c r="F4" s="19"/>
      <c r="G4" s="19"/>
      <c r="H4" s="19"/>
      <c r="I4" s="28" t="s">
        <v>29</v>
      </c>
      <c r="J4" s="19"/>
      <c r="K4" s="19"/>
      <c r="L4" s="19"/>
      <c r="M4" s="19"/>
      <c r="N4" s="19"/>
    </row>
    <row r="5" spans="1:15" ht="25.5" customHeight="1" x14ac:dyDescent="0.15">
      <c r="A5" s="1"/>
      <c r="B5" s="5">
        <v>43191</v>
      </c>
      <c r="C5" s="22" t="s">
        <v>2</v>
      </c>
      <c r="D5" s="55" t="s">
        <v>4</v>
      </c>
      <c r="E5" s="55" t="s">
        <v>10</v>
      </c>
      <c r="F5" s="55" t="s">
        <v>3</v>
      </c>
      <c r="G5" s="29"/>
      <c r="H5" s="1"/>
      <c r="I5" s="1"/>
      <c r="J5" s="5">
        <v>43191</v>
      </c>
      <c r="K5" s="22" t="s">
        <v>2</v>
      </c>
      <c r="L5" s="57" t="s">
        <v>4</v>
      </c>
      <c r="M5" s="55" t="s">
        <v>10</v>
      </c>
      <c r="N5" s="57" t="s">
        <v>3</v>
      </c>
      <c r="O5" s="29"/>
    </row>
    <row r="6" spans="1:15" ht="25.5" customHeight="1" x14ac:dyDescent="0.15">
      <c r="A6" s="1"/>
      <c r="B6" s="5">
        <v>43560</v>
      </c>
      <c r="C6" s="22" t="s">
        <v>1</v>
      </c>
      <c r="D6" s="56"/>
      <c r="E6" s="56"/>
      <c r="F6" s="56"/>
      <c r="G6" s="29"/>
      <c r="H6" s="1"/>
      <c r="I6" s="1"/>
      <c r="J6" s="5">
        <v>43560</v>
      </c>
      <c r="K6" s="22" t="s">
        <v>1</v>
      </c>
      <c r="L6" s="57"/>
      <c r="M6" s="56"/>
      <c r="N6" s="57"/>
      <c r="O6" s="29"/>
    </row>
    <row r="7" spans="1:15" ht="25.5" customHeight="1" x14ac:dyDescent="0.15">
      <c r="A7" s="1"/>
      <c r="B7" s="5">
        <v>43573</v>
      </c>
      <c r="C7" s="22" t="s">
        <v>7</v>
      </c>
      <c r="D7" s="56"/>
      <c r="E7" s="56"/>
      <c r="F7" s="56"/>
      <c r="G7" s="29"/>
      <c r="H7" s="1"/>
      <c r="I7" s="1"/>
      <c r="J7" s="5">
        <v>43585</v>
      </c>
      <c r="K7" s="22" t="s">
        <v>7</v>
      </c>
      <c r="L7" s="57"/>
      <c r="M7" s="56"/>
      <c r="N7" s="57"/>
      <c r="O7" s="29"/>
    </row>
    <row r="8" spans="1:15" ht="25.5" customHeight="1" x14ac:dyDescent="0.15">
      <c r="A8" s="1"/>
      <c r="B8" s="5">
        <f>B7+56</f>
        <v>43629</v>
      </c>
      <c r="C8" s="22" t="s">
        <v>8</v>
      </c>
      <c r="D8" s="56"/>
      <c r="E8" s="56"/>
      <c r="F8" s="56"/>
      <c r="G8" s="29"/>
      <c r="H8" s="1"/>
      <c r="I8" s="1"/>
      <c r="J8" s="5">
        <f>J7+56</f>
        <v>43641</v>
      </c>
      <c r="K8" s="22" t="s">
        <v>8</v>
      </c>
      <c r="L8" s="57"/>
      <c r="M8" s="56"/>
      <c r="N8" s="57"/>
      <c r="O8" s="29"/>
    </row>
    <row r="9" spans="1:15" ht="25.5" customHeight="1" x14ac:dyDescent="0.15">
      <c r="A9" s="14" t="s">
        <v>9</v>
      </c>
      <c r="B9" s="16">
        <f>B8+1</f>
        <v>43630</v>
      </c>
      <c r="C9" s="23" t="s">
        <v>0</v>
      </c>
      <c r="D9" s="56"/>
      <c r="E9" s="58"/>
      <c r="F9" s="56"/>
      <c r="G9" s="29"/>
      <c r="H9" s="1"/>
      <c r="I9" s="17" t="s">
        <v>9</v>
      </c>
      <c r="J9" s="18">
        <f>J8+1</f>
        <v>43642</v>
      </c>
      <c r="K9" s="24" t="s">
        <v>0</v>
      </c>
      <c r="L9" s="55"/>
      <c r="M9" s="58"/>
      <c r="N9" s="55"/>
      <c r="O9" s="29"/>
    </row>
    <row r="10" spans="1:15" ht="25.5" customHeight="1" x14ac:dyDescent="0.15">
      <c r="A10" s="27"/>
      <c r="B10" s="5">
        <v>43599</v>
      </c>
      <c r="C10" s="5">
        <f>B9-1</f>
        <v>43629</v>
      </c>
      <c r="D10" s="9">
        <f>_xlfn.DAYS(C10,B10)+1</f>
        <v>31</v>
      </c>
      <c r="E10" s="9">
        <v>0</v>
      </c>
      <c r="F10" s="6" t="s">
        <v>5</v>
      </c>
      <c r="G10" s="31" t="s">
        <v>33</v>
      </c>
      <c r="H10" s="20"/>
      <c r="I10" s="27"/>
      <c r="J10" s="5">
        <v>43611</v>
      </c>
      <c r="K10" s="5">
        <f>J9-1</f>
        <v>43641</v>
      </c>
      <c r="L10" s="8">
        <f>_xlfn.DAYS(K10,J10)+1</f>
        <v>31</v>
      </c>
      <c r="M10" s="9">
        <v>0</v>
      </c>
      <c r="N10" s="6" t="s">
        <v>5</v>
      </c>
      <c r="O10" s="31" t="s">
        <v>33</v>
      </c>
    </row>
    <row r="11" spans="1:15" ht="25.5" customHeight="1" x14ac:dyDescent="0.15">
      <c r="A11" s="27"/>
      <c r="B11" s="5">
        <v>43569</v>
      </c>
      <c r="C11" s="5">
        <f t="shared" ref="C11:C24" si="0">B10-1</f>
        <v>43598</v>
      </c>
      <c r="D11" s="9">
        <f t="shared" ref="D11:D23" si="1">_xlfn.DAYS(C11,B11)+1</f>
        <v>30</v>
      </c>
      <c r="E11" s="9">
        <v>0</v>
      </c>
      <c r="F11" s="6" t="s">
        <v>6</v>
      </c>
      <c r="G11" s="31" t="s">
        <v>33</v>
      </c>
      <c r="H11" s="1"/>
      <c r="I11" s="27"/>
      <c r="J11" s="5">
        <v>43581</v>
      </c>
      <c r="K11" s="5">
        <f t="shared" ref="K11:K24" si="2">J10-1</f>
        <v>43610</v>
      </c>
      <c r="L11" s="8">
        <f t="shared" ref="L11:L24" si="3">_xlfn.DAYS(K11,J11)+1</f>
        <v>30</v>
      </c>
      <c r="M11" s="9">
        <v>0</v>
      </c>
      <c r="N11" s="6" t="s">
        <v>6</v>
      </c>
      <c r="O11" s="31" t="s">
        <v>33</v>
      </c>
    </row>
    <row r="12" spans="1:15" ht="25.5" customHeight="1" x14ac:dyDescent="0.15">
      <c r="A12" s="21"/>
      <c r="B12" s="5">
        <v>43538</v>
      </c>
      <c r="C12" s="5">
        <f t="shared" si="0"/>
        <v>43568</v>
      </c>
      <c r="D12" s="9">
        <f t="shared" si="1"/>
        <v>31</v>
      </c>
      <c r="E12" s="9">
        <v>1</v>
      </c>
      <c r="F12" s="9">
        <f>_xlfn.DAYS((B6-1),B12)+1</f>
        <v>22</v>
      </c>
      <c r="G12" s="30" t="s">
        <v>17</v>
      </c>
      <c r="H12" s="1"/>
      <c r="I12" s="21"/>
      <c r="J12" s="5">
        <v>43550</v>
      </c>
      <c r="K12" s="5">
        <f t="shared" si="2"/>
        <v>43580</v>
      </c>
      <c r="L12" s="8">
        <f t="shared" si="3"/>
        <v>31</v>
      </c>
      <c r="M12" s="9">
        <v>0</v>
      </c>
      <c r="N12" s="9">
        <f>_xlfn.DAYS((J6-1),J12)+1</f>
        <v>10</v>
      </c>
      <c r="O12" s="30" t="s">
        <v>13</v>
      </c>
    </row>
    <row r="13" spans="1:15" ht="25.5" customHeight="1" x14ac:dyDescent="0.15">
      <c r="A13" s="21"/>
      <c r="B13" s="5">
        <v>43510</v>
      </c>
      <c r="C13" s="5">
        <f t="shared" si="0"/>
        <v>43537</v>
      </c>
      <c r="D13" s="9">
        <f t="shared" si="1"/>
        <v>28</v>
      </c>
      <c r="E13" s="9">
        <v>1</v>
      </c>
      <c r="F13" s="6" t="s">
        <v>6</v>
      </c>
      <c r="G13" s="29"/>
      <c r="H13" s="1"/>
      <c r="I13" s="21"/>
      <c r="J13" s="5">
        <v>43522</v>
      </c>
      <c r="K13" s="5">
        <f t="shared" si="2"/>
        <v>43549</v>
      </c>
      <c r="L13" s="8">
        <f t="shared" si="3"/>
        <v>28</v>
      </c>
      <c r="M13" s="9">
        <v>1</v>
      </c>
      <c r="N13" s="6" t="s">
        <v>6</v>
      </c>
      <c r="O13" s="29"/>
    </row>
    <row r="14" spans="1:15" ht="25.5" customHeight="1" x14ac:dyDescent="0.15">
      <c r="A14" s="21"/>
      <c r="B14" s="5">
        <v>43479</v>
      </c>
      <c r="C14" s="5">
        <f t="shared" si="0"/>
        <v>43509</v>
      </c>
      <c r="D14" s="9">
        <f t="shared" si="1"/>
        <v>31</v>
      </c>
      <c r="E14" s="9">
        <v>1</v>
      </c>
      <c r="F14" s="6" t="s">
        <v>6</v>
      </c>
      <c r="G14" s="29"/>
      <c r="H14" s="1"/>
      <c r="I14" s="21"/>
      <c r="J14" s="5">
        <v>43491</v>
      </c>
      <c r="K14" s="5">
        <f t="shared" si="2"/>
        <v>43521</v>
      </c>
      <c r="L14" s="8">
        <f t="shared" si="3"/>
        <v>31</v>
      </c>
      <c r="M14" s="9">
        <v>1</v>
      </c>
      <c r="N14" s="6" t="s">
        <v>6</v>
      </c>
      <c r="O14" s="29"/>
    </row>
    <row r="15" spans="1:15" ht="25.5" customHeight="1" x14ac:dyDescent="0.15">
      <c r="A15" s="21"/>
      <c r="B15" s="5">
        <v>43448</v>
      </c>
      <c r="C15" s="5">
        <f t="shared" si="0"/>
        <v>43478</v>
      </c>
      <c r="D15" s="9">
        <f t="shared" si="1"/>
        <v>31</v>
      </c>
      <c r="E15" s="9">
        <v>1</v>
      </c>
      <c r="F15" s="6" t="s">
        <v>6</v>
      </c>
      <c r="G15" s="29"/>
      <c r="H15" s="1"/>
      <c r="I15" s="21"/>
      <c r="J15" s="5">
        <v>43460</v>
      </c>
      <c r="K15" s="5">
        <f t="shared" si="2"/>
        <v>43490</v>
      </c>
      <c r="L15" s="8">
        <f t="shared" si="3"/>
        <v>31</v>
      </c>
      <c r="M15" s="9">
        <v>1</v>
      </c>
      <c r="N15" s="6" t="s">
        <v>6</v>
      </c>
      <c r="O15" s="29"/>
    </row>
    <row r="16" spans="1:15" ht="25.5" customHeight="1" x14ac:dyDescent="0.15">
      <c r="A16" s="21"/>
      <c r="B16" s="5">
        <v>43418</v>
      </c>
      <c r="C16" s="5">
        <f t="shared" si="0"/>
        <v>43447</v>
      </c>
      <c r="D16" s="9">
        <f t="shared" si="1"/>
        <v>30</v>
      </c>
      <c r="E16" s="9">
        <v>1</v>
      </c>
      <c r="F16" s="6" t="s">
        <v>6</v>
      </c>
      <c r="G16" s="29"/>
      <c r="H16" s="1"/>
      <c r="I16" s="21"/>
      <c r="J16" s="5">
        <v>43430</v>
      </c>
      <c r="K16" s="5">
        <f t="shared" si="2"/>
        <v>43459</v>
      </c>
      <c r="L16" s="8">
        <f t="shared" si="3"/>
        <v>30</v>
      </c>
      <c r="M16" s="9">
        <v>1</v>
      </c>
      <c r="N16" s="6" t="s">
        <v>6</v>
      </c>
      <c r="O16" s="29"/>
    </row>
    <row r="17" spans="1:15" ht="25.5" customHeight="1" x14ac:dyDescent="0.15">
      <c r="A17" s="21"/>
      <c r="B17" s="5">
        <v>43387</v>
      </c>
      <c r="C17" s="5">
        <f t="shared" si="0"/>
        <v>43417</v>
      </c>
      <c r="D17" s="9">
        <f t="shared" si="1"/>
        <v>31</v>
      </c>
      <c r="E17" s="9">
        <v>1</v>
      </c>
      <c r="F17" s="6" t="s">
        <v>6</v>
      </c>
      <c r="G17" s="29"/>
      <c r="H17" s="1"/>
      <c r="I17" s="21"/>
      <c r="J17" s="5">
        <v>43399</v>
      </c>
      <c r="K17" s="5">
        <f t="shared" si="2"/>
        <v>43429</v>
      </c>
      <c r="L17" s="8">
        <f t="shared" si="3"/>
        <v>31</v>
      </c>
      <c r="M17" s="9">
        <v>1</v>
      </c>
      <c r="N17" s="6" t="s">
        <v>6</v>
      </c>
      <c r="O17" s="29"/>
    </row>
    <row r="18" spans="1:15" ht="25.5" customHeight="1" x14ac:dyDescent="0.15">
      <c r="A18" s="21"/>
      <c r="B18" s="5">
        <v>43357</v>
      </c>
      <c r="C18" s="5">
        <f t="shared" si="0"/>
        <v>43386</v>
      </c>
      <c r="D18" s="9">
        <f t="shared" si="1"/>
        <v>30</v>
      </c>
      <c r="E18" s="9">
        <v>1</v>
      </c>
      <c r="F18" s="6" t="s">
        <v>6</v>
      </c>
      <c r="G18" s="29"/>
      <c r="H18" s="1"/>
      <c r="I18" s="21"/>
      <c r="J18" s="5">
        <v>43369</v>
      </c>
      <c r="K18" s="5">
        <f t="shared" si="2"/>
        <v>43398</v>
      </c>
      <c r="L18" s="8">
        <f t="shared" si="3"/>
        <v>30</v>
      </c>
      <c r="M18" s="9">
        <v>1</v>
      </c>
      <c r="N18" s="6" t="s">
        <v>6</v>
      </c>
      <c r="O18" s="29"/>
    </row>
    <row r="19" spans="1:15" ht="25.5" customHeight="1" x14ac:dyDescent="0.15">
      <c r="A19" s="21"/>
      <c r="B19" s="5">
        <v>43326</v>
      </c>
      <c r="C19" s="5">
        <f t="shared" si="0"/>
        <v>43356</v>
      </c>
      <c r="D19" s="9">
        <f t="shared" si="1"/>
        <v>31</v>
      </c>
      <c r="E19" s="9">
        <v>1</v>
      </c>
      <c r="F19" s="6" t="s">
        <v>6</v>
      </c>
      <c r="G19" s="29"/>
      <c r="H19" s="1"/>
      <c r="I19" s="21"/>
      <c r="J19" s="5">
        <v>43338</v>
      </c>
      <c r="K19" s="5">
        <f t="shared" si="2"/>
        <v>43368</v>
      </c>
      <c r="L19" s="8">
        <f t="shared" si="3"/>
        <v>31</v>
      </c>
      <c r="M19" s="9">
        <v>1</v>
      </c>
      <c r="N19" s="6" t="s">
        <v>6</v>
      </c>
      <c r="O19" s="29"/>
    </row>
    <row r="20" spans="1:15" ht="25.5" customHeight="1" x14ac:dyDescent="0.15">
      <c r="A20" s="21"/>
      <c r="B20" s="5">
        <v>43295</v>
      </c>
      <c r="C20" s="5">
        <f t="shared" si="0"/>
        <v>43325</v>
      </c>
      <c r="D20" s="9">
        <f t="shared" si="1"/>
        <v>31</v>
      </c>
      <c r="E20" s="9">
        <v>1</v>
      </c>
      <c r="F20" s="6" t="s">
        <v>6</v>
      </c>
      <c r="G20" s="29"/>
      <c r="H20" s="1"/>
      <c r="I20" s="21"/>
      <c r="J20" s="5">
        <v>43307</v>
      </c>
      <c r="K20" s="5">
        <f t="shared" si="2"/>
        <v>43337</v>
      </c>
      <c r="L20" s="8">
        <f t="shared" si="3"/>
        <v>31</v>
      </c>
      <c r="M20" s="9">
        <v>1</v>
      </c>
      <c r="N20" s="6" t="s">
        <v>6</v>
      </c>
      <c r="O20" s="29"/>
    </row>
    <row r="21" spans="1:15" ht="25.5" customHeight="1" x14ac:dyDescent="0.15">
      <c r="A21" s="21"/>
      <c r="B21" s="5">
        <v>43265</v>
      </c>
      <c r="C21" s="5">
        <f t="shared" si="0"/>
        <v>43294</v>
      </c>
      <c r="D21" s="9">
        <f t="shared" si="1"/>
        <v>30</v>
      </c>
      <c r="E21" s="9">
        <v>1</v>
      </c>
      <c r="F21" s="6" t="s">
        <v>6</v>
      </c>
      <c r="G21" s="29"/>
      <c r="H21" s="1"/>
      <c r="I21" s="21"/>
      <c r="J21" s="5">
        <v>43277</v>
      </c>
      <c r="K21" s="5">
        <f t="shared" si="2"/>
        <v>43306</v>
      </c>
      <c r="L21" s="8">
        <f t="shared" si="3"/>
        <v>30</v>
      </c>
      <c r="M21" s="9">
        <v>1</v>
      </c>
      <c r="N21" s="6" t="s">
        <v>6</v>
      </c>
      <c r="O21" s="29"/>
    </row>
    <row r="22" spans="1:15" ht="25.5" customHeight="1" x14ac:dyDescent="0.15">
      <c r="A22" s="21"/>
      <c r="B22" s="5">
        <v>43234</v>
      </c>
      <c r="C22" s="5">
        <f t="shared" si="0"/>
        <v>43264</v>
      </c>
      <c r="D22" s="9">
        <f t="shared" si="1"/>
        <v>31</v>
      </c>
      <c r="E22" s="9">
        <v>1</v>
      </c>
      <c r="F22" s="6" t="s">
        <v>6</v>
      </c>
      <c r="G22" s="29"/>
      <c r="H22" s="1"/>
      <c r="I22" s="21"/>
      <c r="J22" s="5">
        <v>43246</v>
      </c>
      <c r="K22" s="5">
        <f t="shared" si="2"/>
        <v>43276</v>
      </c>
      <c r="L22" s="8">
        <f t="shared" si="3"/>
        <v>31</v>
      </c>
      <c r="M22" s="9">
        <v>1</v>
      </c>
      <c r="N22" s="6" t="s">
        <v>6</v>
      </c>
      <c r="O22" s="29"/>
    </row>
    <row r="23" spans="1:15" ht="25.5" customHeight="1" x14ac:dyDescent="0.15">
      <c r="A23" s="21"/>
      <c r="B23" s="5">
        <v>43204</v>
      </c>
      <c r="C23" s="5">
        <f t="shared" si="0"/>
        <v>43233</v>
      </c>
      <c r="D23" s="9">
        <f t="shared" si="1"/>
        <v>30</v>
      </c>
      <c r="E23" s="9">
        <v>1</v>
      </c>
      <c r="F23" s="6" t="s">
        <v>6</v>
      </c>
      <c r="G23" s="29"/>
      <c r="H23" s="1"/>
      <c r="I23" s="21"/>
      <c r="J23" s="5">
        <v>43216</v>
      </c>
      <c r="K23" s="5">
        <f t="shared" si="2"/>
        <v>43245</v>
      </c>
      <c r="L23" s="8">
        <f t="shared" si="3"/>
        <v>30</v>
      </c>
      <c r="M23" s="9">
        <v>1</v>
      </c>
      <c r="N23" s="6" t="s">
        <v>6</v>
      </c>
      <c r="O23" s="29"/>
    </row>
    <row r="24" spans="1:15" ht="25.5" customHeight="1" x14ac:dyDescent="0.15">
      <c r="A24" s="21"/>
      <c r="B24" s="5">
        <f>B5</f>
        <v>43191</v>
      </c>
      <c r="C24" s="5">
        <f t="shared" si="0"/>
        <v>43203</v>
      </c>
      <c r="D24" s="9">
        <f t="shared" ref="D24" si="4">_xlfn.DAYS(C24,B24)+1</f>
        <v>13</v>
      </c>
      <c r="E24" s="10" t="s">
        <v>11</v>
      </c>
      <c r="F24" s="6" t="s">
        <v>6</v>
      </c>
      <c r="G24" s="30" t="s">
        <v>12</v>
      </c>
      <c r="H24" s="1"/>
      <c r="I24" s="21"/>
      <c r="J24" s="5">
        <f>J5</f>
        <v>43191</v>
      </c>
      <c r="K24" s="5">
        <f t="shared" si="2"/>
        <v>43215</v>
      </c>
      <c r="L24" s="8">
        <f t="shared" si="3"/>
        <v>25</v>
      </c>
      <c r="M24" s="10">
        <v>0.5</v>
      </c>
      <c r="N24" s="6" t="s">
        <v>6</v>
      </c>
      <c r="O24" s="30" t="s">
        <v>14</v>
      </c>
    </row>
    <row r="25" spans="1:15" ht="25.5" customHeight="1" x14ac:dyDescent="0.15">
      <c r="A25" s="1"/>
      <c r="B25" s="2"/>
      <c r="C25" s="2"/>
      <c r="D25" s="2"/>
      <c r="E25" s="12">
        <f>SUM(E10:E24)</f>
        <v>12</v>
      </c>
      <c r="F25" s="1"/>
      <c r="G25" s="1"/>
      <c r="H25" s="1"/>
      <c r="I25" s="1"/>
      <c r="M25" s="11">
        <f>SUM(M10:M24)</f>
        <v>11.5</v>
      </c>
      <c r="O25" s="32"/>
    </row>
    <row r="26" spans="1:15" ht="25.5" customHeight="1" x14ac:dyDescent="0.15">
      <c r="A26" s="1"/>
      <c r="B26" s="2"/>
      <c r="C26" s="2"/>
      <c r="D26" s="2"/>
      <c r="E26" s="2"/>
      <c r="F26" s="1"/>
      <c r="G26" s="1"/>
      <c r="H26" s="1"/>
      <c r="I26" s="28" t="s">
        <v>30</v>
      </c>
      <c r="O26" s="32"/>
    </row>
    <row r="27" spans="1:15" ht="25.5" customHeight="1" x14ac:dyDescent="0.15">
      <c r="A27" s="1"/>
      <c r="B27" s="43" t="s">
        <v>22</v>
      </c>
      <c r="C27" s="44" t="s">
        <v>24</v>
      </c>
      <c r="D27" s="44"/>
      <c r="E27" s="44"/>
      <c r="F27" s="44"/>
      <c r="G27" s="44"/>
      <c r="H27" s="44"/>
      <c r="I27" s="1"/>
      <c r="O27" s="32"/>
    </row>
    <row r="28" spans="1:15" ht="25.5" customHeight="1" x14ac:dyDescent="0.15">
      <c r="A28" s="1"/>
      <c r="B28" s="43"/>
      <c r="C28" s="44"/>
      <c r="D28" s="44"/>
      <c r="E28" s="44"/>
      <c r="F28" s="44"/>
      <c r="G28" s="44"/>
      <c r="H28" s="44"/>
      <c r="I28" s="1"/>
      <c r="J28" s="5">
        <v>43191</v>
      </c>
      <c r="K28" s="22" t="s">
        <v>2</v>
      </c>
      <c r="L28" s="57" t="s">
        <v>4</v>
      </c>
      <c r="M28" s="55" t="s">
        <v>10</v>
      </c>
      <c r="N28" s="57" t="s">
        <v>3</v>
      </c>
      <c r="O28" s="32"/>
    </row>
    <row r="29" spans="1:15" ht="25.5" customHeight="1" x14ac:dyDescent="0.15">
      <c r="B29" s="43"/>
      <c r="C29" s="44"/>
      <c r="D29" s="44"/>
      <c r="E29" s="44"/>
      <c r="F29" s="44"/>
      <c r="G29" s="44"/>
      <c r="H29" s="44"/>
      <c r="I29" s="14" t="s">
        <v>9</v>
      </c>
      <c r="J29" s="15">
        <v>43560</v>
      </c>
      <c r="K29" s="25" t="s">
        <v>1</v>
      </c>
      <c r="L29" s="57"/>
      <c r="M29" s="56"/>
      <c r="N29" s="57"/>
      <c r="O29" s="32"/>
    </row>
    <row r="30" spans="1:15" ht="25.5" customHeight="1" x14ac:dyDescent="0.15">
      <c r="B30" s="43" t="s">
        <v>21</v>
      </c>
      <c r="C30" s="44" t="s">
        <v>18</v>
      </c>
      <c r="D30" s="44"/>
      <c r="E30" s="44"/>
      <c r="F30" s="44"/>
      <c r="G30" s="44"/>
      <c r="H30" s="44"/>
      <c r="I30" s="1"/>
      <c r="J30" s="5">
        <v>43585</v>
      </c>
      <c r="K30" s="22" t="s">
        <v>7</v>
      </c>
      <c r="L30" s="57"/>
      <c r="M30" s="56"/>
      <c r="N30" s="57"/>
      <c r="O30" s="32"/>
    </row>
    <row r="31" spans="1:15" ht="25.5" customHeight="1" x14ac:dyDescent="0.15">
      <c r="B31" s="43"/>
      <c r="C31" s="44"/>
      <c r="D31" s="44"/>
      <c r="E31" s="44"/>
      <c r="F31" s="44"/>
      <c r="G31" s="44"/>
      <c r="H31" s="44"/>
      <c r="I31" s="1"/>
      <c r="J31" s="5">
        <f>J30+56</f>
        <v>43641</v>
      </c>
      <c r="K31" s="22" t="s">
        <v>8</v>
      </c>
      <c r="L31" s="57"/>
      <c r="M31" s="56"/>
      <c r="N31" s="57"/>
      <c r="O31" s="32"/>
    </row>
    <row r="32" spans="1:15" ht="25.5" customHeight="1" x14ac:dyDescent="0.15">
      <c r="B32" s="43"/>
      <c r="C32" s="44"/>
      <c r="D32" s="44"/>
      <c r="E32" s="44"/>
      <c r="F32" s="44"/>
      <c r="G32" s="44"/>
      <c r="H32" s="44"/>
      <c r="J32" s="7">
        <f>J31+1</f>
        <v>43642</v>
      </c>
      <c r="K32" s="26" t="s">
        <v>0</v>
      </c>
      <c r="L32" s="55"/>
      <c r="M32" s="58"/>
      <c r="N32" s="55"/>
      <c r="O32" s="32"/>
    </row>
    <row r="33" spans="2:15" ht="25.5" customHeight="1" x14ac:dyDescent="0.15">
      <c r="B33" s="43"/>
      <c r="C33" s="44"/>
      <c r="D33" s="44"/>
      <c r="E33" s="44"/>
      <c r="F33" s="44"/>
      <c r="G33" s="44"/>
      <c r="H33" s="44"/>
      <c r="I33" s="21"/>
      <c r="J33" s="5">
        <v>43529</v>
      </c>
      <c r="K33" s="5">
        <f>J29-1</f>
        <v>43559</v>
      </c>
      <c r="L33" s="8">
        <f>_xlfn.DAYS(K33,J33)+1</f>
        <v>31</v>
      </c>
      <c r="M33" s="9">
        <v>1</v>
      </c>
      <c r="N33" s="9">
        <f>_xlfn.DAYS((J29-1),J33)+1</f>
        <v>31</v>
      </c>
      <c r="O33" s="32"/>
    </row>
    <row r="34" spans="2:15" ht="25.5" customHeight="1" x14ac:dyDescent="0.15">
      <c r="B34" s="43" t="s">
        <v>19</v>
      </c>
      <c r="C34" s="44" t="s">
        <v>25</v>
      </c>
      <c r="D34" s="44"/>
      <c r="E34" s="44"/>
      <c r="F34" s="44"/>
      <c r="G34" s="44"/>
      <c r="H34" s="44"/>
      <c r="I34" s="21"/>
      <c r="J34" s="5">
        <v>43501</v>
      </c>
      <c r="K34" s="5">
        <f t="shared" ref="K34:K45" si="5">J33-1</f>
        <v>43528</v>
      </c>
      <c r="L34" s="8">
        <f t="shared" ref="L34:L45" si="6">_xlfn.DAYS(K34,J34)+1</f>
        <v>28</v>
      </c>
      <c r="M34" s="9">
        <v>1</v>
      </c>
      <c r="N34" s="6" t="s">
        <v>6</v>
      </c>
      <c r="O34" s="32"/>
    </row>
    <row r="35" spans="2:15" ht="25.5" customHeight="1" x14ac:dyDescent="0.15">
      <c r="B35" s="43"/>
      <c r="C35" s="44"/>
      <c r="D35" s="44"/>
      <c r="E35" s="44"/>
      <c r="F35" s="44"/>
      <c r="G35" s="44"/>
      <c r="H35" s="44"/>
      <c r="I35" s="21"/>
      <c r="J35" s="5">
        <v>43470</v>
      </c>
      <c r="K35" s="5">
        <f t="shared" si="5"/>
        <v>43500</v>
      </c>
      <c r="L35" s="8">
        <f t="shared" si="6"/>
        <v>31</v>
      </c>
      <c r="M35" s="9">
        <v>1</v>
      </c>
      <c r="N35" s="6" t="s">
        <v>6</v>
      </c>
      <c r="O35" s="32"/>
    </row>
    <row r="36" spans="2:15" ht="25.5" customHeight="1" x14ac:dyDescent="0.15">
      <c r="B36" s="43"/>
      <c r="C36" s="44"/>
      <c r="D36" s="44"/>
      <c r="E36" s="44"/>
      <c r="F36" s="44"/>
      <c r="G36" s="44"/>
      <c r="H36" s="44"/>
      <c r="I36" s="21"/>
      <c r="J36" s="5">
        <v>43439</v>
      </c>
      <c r="K36" s="5">
        <f t="shared" si="5"/>
        <v>43469</v>
      </c>
      <c r="L36" s="8">
        <f t="shared" si="6"/>
        <v>31</v>
      </c>
      <c r="M36" s="9">
        <v>1</v>
      </c>
      <c r="N36" s="6" t="s">
        <v>6</v>
      </c>
      <c r="O36" s="32"/>
    </row>
    <row r="37" spans="2:15" ht="25.5" customHeight="1" x14ac:dyDescent="0.15">
      <c r="B37" s="43" t="s">
        <v>20</v>
      </c>
      <c r="C37" s="44" t="s">
        <v>23</v>
      </c>
      <c r="D37" s="44"/>
      <c r="E37" s="44"/>
      <c r="F37" s="44"/>
      <c r="G37" s="44"/>
      <c r="H37" s="44"/>
      <c r="I37" s="21"/>
      <c r="J37" s="5">
        <v>43409</v>
      </c>
      <c r="K37" s="5">
        <f t="shared" si="5"/>
        <v>43438</v>
      </c>
      <c r="L37" s="8">
        <f t="shared" si="6"/>
        <v>30</v>
      </c>
      <c r="M37" s="9">
        <v>1</v>
      </c>
      <c r="N37" s="6" t="s">
        <v>6</v>
      </c>
      <c r="O37" s="32"/>
    </row>
    <row r="38" spans="2:15" ht="25.5" customHeight="1" x14ac:dyDescent="0.15">
      <c r="B38" s="43"/>
      <c r="C38" s="44"/>
      <c r="D38" s="44"/>
      <c r="E38" s="44"/>
      <c r="F38" s="44"/>
      <c r="G38" s="44"/>
      <c r="H38" s="44"/>
      <c r="I38" s="21"/>
      <c r="J38" s="5">
        <v>43378</v>
      </c>
      <c r="K38" s="5">
        <f t="shared" si="5"/>
        <v>43408</v>
      </c>
      <c r="L38" s="8">
        <f t="shared" si="6"/>
        <v>31</v>
      </c>
      <c r="M38" s="9">
        <v>1</v>
      </c>
      <c r="N38" s="6" t="s">
        <v>6</v>
      </c>
      <c r="O38" s="32"/>
    </row>
    <row r="39" spans="2:15" ht="25.5" customHeight="1" x14ac:dyDescent="0.15">
      <c r="B39" s="43"/>
      <c r="C39" s="44"/>
      <c r="D39" s="44"/>
      <c r="E39" s="44"/>
      <c r="F39" s="44"/>
      <c r="G39" s="44"/>
      <c r="H39" s="44"/>
      <c r="I39" s="21"/>
      <c r="J39" s="5">
        <v>43348</v>
      </c>
      <c r="K39" s="5">
        <f t="shared" si="5"/>
        <v>43377</v>
      </c>
      <c r="L39" s="8">
        <f t="shared" si="6"/>
        <v>30</v>
      </c>
      <c r="M39" s="9">
        <v>1</v>
      </c>
      <c r="N39" s="6" t="s">
        <v>6</v>
      </c>
      <c r="O39" s="32"/>
    </row>
    <row r="40" spans="2:15" ht="25.5" customHeight="1" x14ac:dyDescent="0.15">
      <c r="B40" s="43"/>
      <c r="C40" s="44"/>
      <c r="D40" s="44"/>
      <c r="E40" s="44"/>
      <c r="F40" s="44"/>
      <c r="G40" s="44"/>
      <c r="H40" s="44"/>
      <c r="I40" s="21"/>
      <c r="J40" s="5">
        <v>43317</v>
      </c>
      <c r="K40" s="5">
        <f t="shared" si="5"/>
        <v>43347</v>
      </c>
      <c r="L40" s="8">
        <f t="shared" si="6"/>
        <v>31</v>
      </c>
      <c r="M40" s="9">
        <v>1</v>
      </c>
      <c r="N40" s="6" t="s">
        <v>6</v>
      </c>
      <c r="O40" s="32"/>
    </row>
    <row r="41" spans="2:15" ht="25.5" customHeight="1" x14ac:dyDescent="0.15">
      <c r="B41" s="43" t="s">
        <v>26</v>
      </c>
      <c r="C41" s="44" t="s">
        <v>27</v>
      </c>
      <c r="D41" s="44"/>
      <c r="E41" s="44"/>
      <c r="F41" s="44"/>
      <c r="G41" s="44"/>
      <c r="H41" s="44"/>
      <c r="I41" s="21"/>
      <c r="J41" s="5">
        <v>43286</v>
      </c>
      <c r="K41" s="5">
        <f t="shared" si="5"/>
        <v>43316</v>
      </c>
      <c r="L41" s="8">
        <f t="shared" si="6"/>
        <v>31</v>
      </c>
      <c r="M41" s="9">
        <v>1</v>
      </c>
      <c r="N41" s="6" t="s">
        <v>6</v>
      </c>
      <c r="O41" s="32"/>
    </row>
    <row r="42" spans="2:15" ht="25.5" customHeight="1" x14ac:dyDescent="0.15">
      <c r="B42" s="43"/>
      <c r="C42" s="44"/>
      <c r="D42" s="44"/>
      <c r="E42" s="44"/>
      <c r="F42" s="44"/>
      <c r="G42" s="44"/>
      <c r="H42" s="44"/>
      <c r="I42" s="21"/>
      <c r="J42" s="5">
        <v>43256</v>
      </c>
      <c r="K42" s="5">
        <f t="shared" si="5"/>
        <v>43285</v>
      </c>
      <c r="L42" s="8">
        <f t="shared" si="6"/>
        <v>30</v>
      </c>
      <c r="M42" s="9">
        <v>1</v>
      </c>
      <c r="N42" s="6" t="s">
        <v>6</v>
      </c>
      <c r="O42" s="32"/>
    </row>
    <row r="43" spans="2:15" ht="25.5" customHeight="1" x14ac:dyDescent="0.15">
      <c r="B43" s="43"/>
      <c r="C43" s="44"/>
      <c r="D43" s="44"/>
      <c r="E43" s="44"/>
      <c r="F43" s="44"/>
      <c r="G43" s="44"/>
      <c r="H43" s="44"/>
      <c r="I43" s="21"/>
      <c r="J43" s="5">
        <v>43225</v>
      </c>
      <c r="K43" s="5">
        <f t="shared" si="5"/>
        <v>43255</v>
      </c>
      <c r="L43" s="8">
        <f t="shared" si="6"/>
        <v>31</v>
      </c>
      <c r="M43" s="9">
        <v>1</v>
      </c>
      <c r="N43" s="6" t="s">
        <v>6</v>
      </c>
      <c r="O43" s="32"/>
    </row>
    <row r="44" spans="2:15" ht="25.5" customHeight="1" x14ac:dyDescent="0.15">
      <c r="B44" s="43"/>
      <c r="C44" s="44"/>
      <c r="D44" s="44"/>
      <c r="E44" s="44"/>
      <c r="F44" s="44"/>
      <c r="G44" s="44"/>
      <c r="H44" s="44"/>
      <c r="I44" s="21"/>
      <c r="J44" s="5">
        <v>43195</v>
      </c>
      <c r="K44" s="5">
        <f t="shared" si="5"/>
        <v>43224</v>
      </c>
      <c r="L44" s="8">
        <f t="shared" si="6"/>
        <v>30</v>
      </c>
      <c r="M44" s="9">
        <v>1</v>
      </c>
      <c r="N44" s="6" t="s">
        <v>6</v>
      </c>
      <c r="O44" s="32"/>
    </row>
    <row r="45" spans="2:15" ht="25.5" customHeight="1" x14ac:dyDescent="0.15">
      <c r="I45" s="21"/>
      <c r="J45" s="5">
        <f>J28</f>
        <v>43191</v>
      </c>
      <c r="K45" s="5">
        <f t="shared" si="5"/>
        <v>43194</v>
      </c>
      <c r="L45" s="8">
        <f t="shared" si="6"/>
        <v>4</v>
      </c>
      <c r="M45" s="9">
        <v>0</v>
      </c>
      <c r="N45" s="6" t="s">
        <v>6</v>
      </c>
      <c r="O45" s="30" t="s">
        <v>16</v>
      </c>
    </row>
    <row r="46" spans="2:15" ht="25.5" customHeight="1" x14ac:dyDescent="0.15">
      <c r="I46" s="3"/>
      <c r="J46" s="2"/>
      <c r="K46" s="2"/>
      <c r="L46" s="4"/>
      <c r="M46" s="13">
        <f>SUM(M33:M45)</f>
        <v>12</v>
      </c>
      <c r="N46" s="21"/>
    </row>
    <row r="47" spans="2:15" ht="25.5" customHeight="1" thickBot="1" x14ac:dyDescent="0.2">
      <c r="I47" s="3"/>
      <c r="J47" s="2"/>
      <c r="K47" s="2"/>
      <c r="L47" s="4"/>
      <c r="M47" s="4"/>
      <c r="N47" s="21"/>
    </row>
    <row r="48" spans="2:15" ht="25.5" customHeight="1" thickTop="1" x14ac:dyDescent="0.15">
      <c r="B48" s="51" t="s">
        <v>31</v>
      </c>
      <c r="C48" s="45" t="s">
        <v>34</v>
      </c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</row>
    <row r="49" spans="2:14" ht="25.5" customHeight="1" x14ac:dyDescent="0.15">
      <c r="B49" s="52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  <row r="50" spans="2:14" ht="25.5" customHeight="1" x14ac:dyDescent="0.15">
      <c r="B50" s="52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8"/>
    </row>
    <row r="51" spans="2:14" ht="25.5" customHeight="1" thickBot="1" x14ac:dyDescent="0.2">
      <c r="B51" s="53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50"/>
    </row>
    <row r="52" spans="2:14" ht="25.5" customHeight="1" thickTop="1" x14ac:dyDescent="0.15">
      <c r="B52" s="42" t="s">
        <v>32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</row>
    <row r="53" spans="2:14" ht="25.5" customHeight="1" thickBot="1" x14ac:dyDescent="0.2"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</row>
    <row r="54" spans="2:14" ht="25.5" customHeight="1" thickTop="1" x14ac:dyDescent="0.15">
      <c r="B54" s="33" t="s">
        <v>35</v>
      </c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5"/>
    </row>
    <row r="55" spans="2:14" ht="25.5" customHeight="1" x14ac:dyDescent="0.15"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8"/>
    </row>
    <row r="56" spans="2:14" ht="25.5" customHeight="1" x14ac:dyDescent="0.15"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8"/>
    </row>
    <row r="57" spans="2:14" ht="25.5" customHeight="1" thickBot="1" x14ac:dyDescent="0.2"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1"/>
    </row>
    <row r="58" spans="2:14" ht="14.25" thickTop="1" x14ac:dyDescent="0.15"/>
  </sheetData>
  <mergeCells count="24">
    <mergeCell ref="L28:L32"/>
    <mergeCell ref="N28:N32"/>
    <mergeCell ref="E5:E9"/>
    <mergeCell ref="M5:M9"/>
    <mergeCell ref="M28:M32"/>
    <mergeCell ref="A1:N3"/>
    <mergeCell ref="F5:F9"/>
    <mergeCell ref="D5:D9"/>
    <mergeCell ref="L5:L9"/>
    <mergeCell ref="N5:N9"/>
    <mergeCell ref="B34:B36"/>
    <mergeCell ref="B37:B40"/>
    <mergeCell ref="C27:H29"/>
    <mergeCell ref="C30:H33"/>
    <mergeCell ref="C34:H36"/>
    <mergeCell ref="C37:H40"/>
    <mergeCell ref="B27:B29"/>
    <mergeCell ref="B30:B33"/>
    <mergeCell ref="B54:N57"/>
    <mergeCell ref="B52:N53"/>
    <mergeCell ref="B41:B44"/>
    <mergeCell ref="C41:H44"/>
    <mergeCell ref="C48:N51"/>
    <mergeCell ref="B48:B51"/>
  </mergeCells>
  <phoneticPr fontId="1"/>
  <pageMargins left="0.7" right="0.7" top="0.75" bottom="0.75" header="0.3" footer="0.3"/>
  <pageSetup paperSize="9" scale="48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ishichan</dc:creator>
  <cp:lastModifiedBy>ishichan</cp:lastModifiedBy>
  <cp:lastPrinted>2021-01-31T09:26:39Z</cp:lastPrinted>
  <dcterms:created xsi:type="dcterms:W3CDTF">2021-01-31T01:25:20Z</dcterms:created>
  <dcterms:modified xsi:type="dcterms:W3CDTF">2021-01-31T15:28:03Z</dcterms:modified>
</cp:coreProperties>
</file>